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defaultThemeVersion="202300"/>
  <mc:AlternateContent xmlns:mc="http://schemas.openxmlformats.org/markup-compatibility/2006">
    <mc:Choice Requires="x15">
      <x15ac:absPath xmlns:x15ac="http://schemas.microsoft.com/office/spreadsheetml/2010/11/ac" url="N:\VMED\Infra VRD\AFFAIRES\SGAMI - Ministère de l'Intérieur\05-01820_Gendarmerie de Brignoles\3 - Etudes\3.5 DCE\PVI\Pièces écrites\"/>
    </mc:Choice>
  </mc:AlternateContent>
  <xr:revisionPtr revIDLastSave="0" documentId="8_{826BDC38-17A9-45E1-8317-3C8BB7EAFA75}" xr6:coauthVersionLast="47" xr6:coauthVersionMax="47" xr10:uidLastSave="{00000000-0000-0000-0000-000000000000}"/>
  <bookViews>
    <workbookView xWindow="-110" yWindow="-110" windowWidth="19420" windowHeight="10420" activeTab="1" xr2:uid="{088D285D-E519-4BC0-82D2-FE8A3621A8FB}"/>
  </bookViews>
  <sheets>
    <sheet name="PDG" sheetId="2" r:id="rId1"/>
    <sheet name="DPGF" sheetId="1" r:id="rId2"/>
  </sheets>
  <definedNames>
    <definedName name="_Hlk503778347" localSheetId="0">PDG!$A$1</definedName>
    <definedName name="_xlnm.Print_Area" localSheetId="1">DPGF!$A$1:$G$46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29" i="1" l="1"/>
  <c r="G11" i="1"/>
  <c r="G12" i="1"/>
  <c r="G13" i="1"/>
  <c r="G21" i="1"/>
  <c r="G42" i="1" l="1"/>
  <c r="G14" i="1"/>
  <c r="G10" i="1"/>
  <c r="G22" i="1" l="1"/>
  <c r="G24" i="1"/>
  <c r="G41" i="1"/>
  <c r="G28" i="1" l="1"/>
  <c r="G27" i="1"/>
  <c r="G34" i="1" l="1"/>
  <c r="G37" i="1"/>
  <c r="G36" i="1" l="1"/>
  <c r="G20" i="1"/>
  <c r="G38" i="1"/>
  <c r="G39" i="1"/>
  <c r="G16" i="1"/>
  <c r="C17" i="1"/>
  <c r="C23" i="1" s="1"/>
  <c r="G19" i="1" l="1"/>
  <c r="G30" i="1"/>
  <c r="G17" i="1"/>
  <c r="G18" i="1"/>
  <c r="G23" i="1"/>
  <c r="G26" i="1"/>
  <c r="G32" i="1"/>
  <c r="G31" i="1" l="1"/>
  <c r="G35" i="1"/>
  <c r="G44" i="1" l="1"/>
  <c r="G45" i="1" s="1"/>
  <c r="G46" i="1" s="1"/>
</calcChain>
</file>

<file path=xl/sharedStrings.xml><?xml version="1.0" encoding="utf-8"?>
<sst xmlns="http://schemas.openxmlformats.org/spreadsheetml/2006/main" count="114" uniqueCount="91">
  <si>
    <t>Devis quantitatif et estimatif des travaux</t>
  </si>
  <si>
    <t>Unités</t>
  </si>
  <si>
    <t>Quantités</t>
  </si>
  <si>
    <t>Prix Unitaires</t>
  </si>
  <si>
    <t>N°</t>
  </si>
  <si>
    <t>ml</t>
  </si>
  <si>
    <t>m²</t>
  </si>
  <si>
    <t>u</t>
  </si>
  <si>
    <t>Désignations</t>
  </si>
  <si>
    <t>Dépose/remplacement tapis gratte pieds</t>
  </si>
  <si>
    <t>Dépose clôture grillagée souple</t>
  </si>
  <si>
    <t>Démolition de muret existant</t>
  </si>
  <si>
    <t>m3</t>
  </si>
  <si>
    <t>Caniveau grille largeur 190mm, grille 30x30mm, C250</t>
  </si>
  <si>
    <t>Montant HT</t>
  </si>
  <si>
    <t xml:space="preserve">Regard EP Ø800 sur réseau EP existant. </t>
  </si>
  <si>
    <t>Raccordement EP sur regard existant</t>
  </si>
  <si>
    <t>Total HT</t>
  </si>
  <si>
    <t>TVA 20%</t>
  </si>
  <si>
    <t>TOTAL TTC</t>
  </si>
  <si>
    <t xml:space="preserve">TRAVAUX PRÉPARATOIRES </t>
  </si>
  <si>
    <t>Installation de chantier  
équipements / clôtures / Signalisation / repliement</t>
  </si>
  <si>
    <t>Constat huissier</t>
  </si>
  <si>
    <t>Etudes d’exécution, marquage et piquetage réseaux</t>
  </si>
  <si>
    <t>DOE - Levé topographique - Récolement</t>
  </si>
  <si>
    <t>ft</t>
  </si>
  <si>
    <t>Sondage (nature du terrain, localisation de réseaux…)</t>
  </si>
  <si>
    <t xml:space="preserve">RESEAU ASSAINISSEMENT EAUX PLUVIALES </t>
  </si>
  <si>
    <t>Hydrocurage des réseaux existants eaux pluviales / eaux vannes</t>
  </si>
  <si>
    <t>Reprise de descente EP en fonte</t>
  </si>
  <si>
    <t xml:space="preserve">Déplacement et/ou adaptation regard de façade EP existant </t>
  </si>
  <si>
    <t>Collecteur EP Ø200 en PEHD (y-c ouverture + remblaiement tranchée</t>
  </si>
  <si>
    <t>MURETS JARDINS</t>
  </si>
  <si>
    <t xml:space="preserve">Terrassement en déblai pour muret </t>
  </si>
  <si>
    <t>Muret en Béton armé (Hvue ≤ 0,50m)</t>
  </si>
  <si>
    <t>Muret en Béton armé (0,50m &lt; Hvue ≤ 1,050m)</t>
  </si>
  <si>
    <t xml:space="preserve">Ouverture de tranchée en pied de façade (largeur 0,50m) sous trottoir </t>
  </si>
  <si>
    <t>Réfection de tranchée en pied de façade en enrobé BBSG 0/6 ép: 5cm</t>
  </si>
  <si>
    <t>Réfection de tranchée en pied de façade en gravier roulée 8/16 ép: 10cm</t>
  </si>
  <si>
    <t>Dépose/repose bloc de 4 boîtes à lettre</t>
  </si>
  <si>
    <t>RÉSEAUX ENEDIS ET AEP</t>
  </si>
  <si>
    <t>PIED DE FAÇADE</t>
  </si>
  <si>
    <t>Création regard à grille 60 x 60</t>
  </si>
  <si>
    <t>Création regard EP 60 x 60</t>
  </si>
  <si>
    <t xml:space="preserve">4.1	</t>
  </si>
  <si>
    <t>4.1.1</t>
  </si>
  <si>
    <t>4.1.2</t>
  </si>
  <si>
    <t>4.1.3</t>
  </si>
  <si>
    <t>4.1.4</t>
  </si>
  <si>
    <t xml:space="preserve">4.2	</t>
  </si>
  <si>
    <t>4.2.1</t>
  </si>
  <si>
    <t>4.2.2</t>
  </si>
  <si>
    <t>4.2.3</t>
  </si>
  <si>
    <t>4.2.4</t>
  </si>
  <si>
    <t>4.2.5</t>
  </si>
  <si>
    <t>4.2.6</t>
  </si>
  <si>
    <t>4.2.7</t>
  </si>
  <si>
    <t>4.2.8</t>
  </si>
  <si>
    <t>4.2.9</t>
  </si>
  <si>
    <t xml:space="preserve">4.3	</t>
  </si>
  <si>
    <t>4.3.1</t>
  </si>
  <si>
    <t>4.3.2</t>
  </si>
  <si>
    <t>4.3.3</t>
  </si>
  <si>
    <t>4.3.4</t>
  </si>
  <si>
    <t>4.3.4.1</t>
  </si>
  <si>
    <t>4.3.4.2</t>
  </si>
  <si>
    <t>4.3.5</t>
  </si>
  <si>
    <t>4.4</t>
  </si>
  <si>
    <t>4.4.1</t>
  </si>
  <si>
    <t>4.4.2</t>
  </si>
  <si>
    <t>4.4.3</t>
  </si>
  <si>
    <t>4.4.4</t>
  </si>
  <si>
    <t>4.4.5</t>
  </si>
  <si>
    <t>4.4.6</t>
  </si>
  <si>
    <t>4.5</t>
  </si>
  <si>
    <t>4.5.1</t>
  </si>
  <si>
    <t>4.5.2</t>
  </si>
  <si>
    <t>SGAMI_BRIGNOLES</t>
  </si>
  <si>
    <t>LOT 1: VRD – CLÔTURES – AMENAGEMENTS EXTERIEURS</t>
  </si>
  <si>
    <t>Rappel : Les quantités indiquées au présent document sont indicatives, il appartient aux entreprises consultées de les vérifer et le cas échéant de les modifier ou les compléter pour établir leur prix global et forfaitaire</t>
  </si>
  <si>
    <t>Quantités
Entreprises</t>
  </si>
  <si>
    <t>4.5.3</t>
  </si>
  <si>
    <t>Vannes de coupures d'eau par batiment</t>
  </si>
  <si>
    <t>PM</t>
  </si>
  <si>
    <t>Muret en Béton armé largeur 0,30 y-c terrassements &amp;évacuation, fondation, élévation, ferraillage, coffrage, drainage, et barbacane, enduit</t>
  </si>
  <si>
    <t>Coffret ENEDIS encastré en muret</t>
  </si>
  <si>
    <t xml:space="preserve">Coffret AEP encastré en muret </t>
  </si>
  <si>
    <t>Clôture panneaux rigides 1,00m&lt;h&lt;1,70m</t>
  </si>
  <si>
    <t>Phase: DCE</t>
  </si>
  <si>
    <t>Ouverture de tranchée en pied de façade (largeur 0,50m) hors trottoir</t>
  </si>
  <si>
    <t>4.1.5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</si>
</sst>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8" formatCode="#,##0.00\ &quot;€&quot;;[Red]\-#,##0.00\ &quot;€&quot;"/>
    <numFmt numFmtId="44" formatCode="_-* #,##0.00\ &quot;€&quot;_-;\-* #,##0.00\ &quot;€&quot;_-;_-* &quot;-&quot;??\ &quot;€&quot;_-;_-@_-"/>
    <numFmt numFmtId="43" formatCode="_-* #,##0.00_-;\-* #,##0.00_-;_-* &quot;-&quot;??_-;_-@_-"/>
  </numFmts>
  <fonts count="7" x14ac:knownFonts="1">
    <font>
      <sz val="11"/>
      <color theme="1"/>
      <name val="Aptos Narrow"/>
      <family val="2"/>
      <scheme val="minor"/>
    </font>
    <font>
      <sz val="8"/>
      <name val="Aptos Narrow"/>
      <family val="2"/>
      <scheme val="minor"/>
    </font>
    <font>
      <sz val="11"/>
      <color theme="1"/>
      <name val="Aptos Narrow"/>
      <family val="2"/>
      <scheme val="minor"/>
    </font>
    <font>
      <sz val="11"/>
      <name val="Arial"/>
      <family val="2"/>
    </font>
    <font>
      <b/>
      <sz val="12"/>
      <name val="Arial"/>
      <family val="2"/>
    </font>
    <font>
      <b/>
      <sz val="14"/>
      <name val="Arial"/>
      <family val="2"/>
    </font>
    <font>
      <b/>
      <sz val="11"/>
      <name val="Arial"/>
      <family val="2"/>
    </font>
  </fonts>
  <fills count="3">
    <fill>
      <patternFill patternType="none"/>
    </fill>
    <fill>
      <patternFill patternType="gray125"/>
    </fill>
    <fill>
      <patternFill patternType="solid">
        <fgColor theme="0" tint="-4.9989318521683403E-2"/>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s>
  <cellStyleXfs count="3">
    <xf numFmtId="0" fontId="0" fillId="0" borderId="0"/>
    <xf numFmtId="44" fontId="2" fillId="0" borderId="0" applyFont="0" applyFill="0" applyBorder="0" applyAlignment="0" applyProtection="0"/>
    <xf numFmtId="43" fontId="2" fillId="0" borderId="0" applyFont="0" applyFill="0" applyBorder="0" applyAlignment="0" applyProtection="0"/>
  </cellStyleXfs>
  <cellXfs count="72">
    <xf numFmtId="0" fontId="0" fillId="0" borderId="0" xfId="0"/>
    <xf numFmtId="0" fontId="3" fillId="0" borderId="1" xfId="0" applyFont="1" applyBorder="1" applyAlignment="1">
      <alignment wrapText="1"/>
    </xf>
    <xf numFmtId="0" fontId="3" fillId="0" borderId="1" xfId="0" applyFont="1" applyBorder="1" applyAlignment="1">
      <alignment horizontal="left" wrapText="1"/>
    </xf>
    <xf numFmtId="0" fontId="3" fillId="0" borderId="1" xfId="0" applyFont="1" applyBorder="1" applyAlignment="1">
      <alignment vertical="top" wrapText="1"/>
    </xf>
    <xf numFmtId="0" fontId="4" fillId="0" borderId="0" xfId="0" applyFont="1" applyAlignment="1">
      <alignment wrapText="1"/>
    </xf>
    <xf numFmtId="0" fontId="4" fillId="0" borderId="0" xfId="0" applyFont="1" applyAlignment="1">
      <alignment horizontal="center" wrapText="1"/>
    </xf>
    <xf numFmtId="0" fontId="5" fillId="0" borderId="0" xfId="0" applyFont="1" applyAlignment="1">
      <alignment horizontal="center" wrapText="1"/>
    </xf>
    <xf numFmtId="0" fontId="3" fillId="0" borderId="0" xfId="0" applyFont="1"/>
    <xf numFmtId="43" fontId="4" fillId="0" borderId="0" xfId="2" applyFont="1" applyAlignment="1">
      <alignment horizontal="center" wrapText="1"/>
    </xf>
    <xf numFmtId="0" fontId="6" fillId="0" borderId="0" xfId="0" applyFont="1" applyAlignment="1">
      <alignment horizontal="right"/>
    </xf>
    <xf numFmtId="17" fontId="6" fillId="0" borderId="0" xfId="0" applyNumberFormat="1" applyFont="1" applyAlignment="1">
      <alignment horizontal="left" wrapText="1"/>
    </xf>
    <xf numFmtId="0" fontId="6" fillId="0" borderId="0" xfId="0" applyFont="1"/>
    <xf numFmtId="0" fontId="6" fillId="0" borderId="0" xfId="0" applyFont="1" applyAlignment="1">
      <alignment wrapText="1"/>
    </xf>
    <xf numFmtId="43" fontId="6" fillId="0" borderId="0" xfId="2" applyFont="1"/>
    <xf numFmtId="0" fontId="6" fillId="0" borderId="0" xfId="0" applyFont="1" applyAlignment="1">
      <alignment horizontal="center"/>
    </xf>
    <xf numFmtId="0" fontId="6" fillId="0" borderId="1" xfId="0" applyFont="1" applyBorder="1" applyAlignment="1">
      <alignment horizontal="center"/>
    </xf>
    <xf numFmtId="0" fontId="6" fillId="0" borderId="1" xfId="0" applyFont="1" applyBorder="1" applyAlignment="1">
      <alignment horizontal="center" wrapText="1"/>
    </xf>
    <xf numFmtId="0" fontId="6" fillId="0" borderId="1" xfId="0" applyFont="1" applyBorder="1" applyAlignment="1">
      <alignment horizontal="center" vertical="center"/>
    </xf>
    <xf numFmtId="43" fontId="6" fillId="0" borderId="1" xfId="2" applyFont="1" applyBorder="1" applyAlignment="1">
      <alignment horizontal="center" vertical="center"/>
    </xf>
    <xf numFmtId="0" fontId="6" fillId="0" borderId="1" xfId="0" applyFont="1" applyBorder="1" applyAlignment="1">
      <alignment horizontal="center" vertical="center" wrapText="1"/>
    </xf>
    <xf numFmtId="0" fontId="3" fillId="0" borderId="1" xfId="0" applyFont="1" applyBorder="1" applyAlignment="1">
      <alignment horizontal="center" vertical="top"/>
    </xf>
    <xf numFmtId="0" fontId="3" fillId="0" borderId="1" xfId="0" applyFont="1" applyBorder="1" applyAlignment="1">
      <alignment horizontal="left" vertical="top" wrapText="1"/>
    </xf>
    <xf numFmtId="43" fontId="3" fillId="0" borderId="1" xfId="2" applyFont="1" applyBorder="1" applyAlignment="1">
      <alignment horizontal="center" vertical="top"/>
    </xf>
    <xf numFmtId="44" fontId="3" fillId="0" borderId="1" xfId="1" applyFont="1" applyBorder="1" applyAlignment="1">
      <alignment horizontal="center" vertical="top"/>
    </xf>
    <xf numFmtId="0" fontId="6" fillId="0" borderId="0" xfId="0" applyFont="1" applyAlignment="1">
      <alignment horizontal="center" vertical="top"/>
    </xf>
    <xf numFmtId="0" fontId="3" fillId="0" borderId="0" xfId="0" applyFont="1" applyAlignment="1">
      <alignment vertical="top"/>
    </xf>
    <xf numFmtId="43" fontId="3" fillId="0" borderId="1" xfId="2"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center"/>
    </xf>
    <xf numFmtId="44" fontId="3" fillId="0" borderId="1" xfId="1" applyFont="1" applyBorder="1" applyAlignment="1">
      <alignment horizontal="center" vertical="center"/>
    </xf>
    <xf numFmtId="44" fontId="3" fillId="0" borderId="1" xfId="1" applyFont="1" applyBorder="1" applyAlignment="1">
      <alignment horizontal="center"/>
    </xf>
    <xf numFmtId="44" fontId="3" fillId="0" borderId="0" xfId="1" applyFont="1" applyBorder="1" applyAlignment="1">
      <alignment horizontal="center"/>
    </xf>
    <xf numFmtId="44" fontId="3" fillId="0" borderId="1" xfId="1" applyFont="1" applyBorder="1" applyAlignment="1">
      <alignment vertical="center"/>
    </xf>
    <xf numFmtId="44" fontId="3" fillId="0" borderId="0" xfId="1" applyFont="1" applyBorder="1" applyAlignment="1">
      <alignment horizontal="center" vertical="center"/>
    </xf>
    <xf numFmtId="44" fontId="3" fillId="0" borderId="1" xfId="1" applyFont="1" applyFill="1" applyBorder="1" applyAlignment="1">
      <alignment vertical="center"/>
    </xf>
    <xf numFmtId="44" fontId="3" fillId="0" borderId="1" xfId="1" applyFont="1" applyFill="1" applyBorder="1" applyAlignment="1">
      <alignment horizontal="center" vertical="center"/>
    </xf>
    <xf numFmtId="44" fontId="3" fillId="0" borderId="0" xfId="1" applyFont="1" applyFill="1" applyBorder="1" applyAlignment="1">
      <alignment horizontal="center" vertical="center"/>
    </xf>
    <xf numFmtId="44" fontId="3" fillId="0" borderId="1" xfId="1" applyFont="1" applyBorder="1"/>
    <xf numFmtId="44" fontId="3" fillId="0" borderId="1" xfId="1" applyFont="1" applyFill="1" applyBorder="1"/>
    <xf numFmtId="44" fontId="3" fillId="0" borderId="1" xfId="1" applyFont="1" applyFill="1" applyBorder="1" applyAlignment="1">
      <alignment horizontal="center"/>
    </xf>
    <xf numFmtId="44" fontId="3" fillId="0" borderId="0" xfId="1" applyFont="1" applyFill="1" applyBorder="1" applyAlignment="1">
      <alignment horizontal="center"/>
    </xf>
    <xf numFmtId="43" fontId="3" fillId="0" borderId="1" xfId="2" applyFont="1" applyBorder="1" applyAlignment="1">
      <alignment horizontal="center"/>
    </xf>
    <xf numFmtId="44" fontId="3" fillId="0" borderId="1" xfId="1" applyFont="1" applyFill="1" applyBorder="1" applyAlignment="1"/>
    <xf numFmtId="44" fontId="3" fillId="0" borderId="1" xfId="1" applyFont="1" applyFill="1" applyBorder="1" applyAlignment="1">
      <alignment horizontal="center" vertical="top"/>
    </xf>
    <xf numFmtId="44" fontId="3" fillId="0" borderId="0" xfId="1" applyFont="1" applyFill="1" applyBorder="1" applyAlignment="1">
      <alignment horizontal="center" vertical="top"/>
    </xf>
    <xf numFmtId="1" fontId="3" fillId="0" borderId="1" xfId="0" applyNumberFormat="1" applyFont="1" applyBorder="1" applyAlignment="1">
      <alignment horizontal="center" vertical="center"/>
    </xf>
    <xf numFmtId="44" fontId="3" fillId="0" borderId="0" xfId="0" applyNumberFormat="1" applyFont="1"/>
    <xf numFmtId="44" fontId="3" fillId="0" borderId="1" xfId="1" applyFont="1" applyBorder="1" applyAlignment="1">
      <alignment vertical="top"/>
    </xf>
    <xf numFmtId="44" fontId="3" fillId="0" borderId="0" xfId="1" applyFont="1" applyBorder="1" applyAlignment="1">
      <alignment horizontal="center" vertical="top"/>
    </xf>
    <xf numFmtId="0" fontId="3" fillId="0" borderId="0" xfId="0" applyFont="1" applyAlignment="1">
      <alignment horizontal="left" vertical="top"/>
    </xf>
    <xf numFmtId="44" fontId="3" fillId="0" borderId="0" xfId="1" applyFont="1" applyBorder="1"/>
    <xf numFmtId="44" fontId="3" fillId="0" borderId="0" xfId="1" applyFont="1" applyBorder="1" applyAlignment="1">
      <alignment vertical="center"/>
    </xf>
    <xf numFmtId="0" fontId="3" fillId="0" borderId="1" xfId="0" applyFont="1" applyBorder="1"/>
    <xf numFmtId="43" fontId="3" fillId="0" borderId="1" xfId="2" applyFont="1" applyBorder="1"/>
    <xf numFmtId="44" fontId="6" fillId="0" borderId="1" xfId="0" applyNumberFormat="1" applyFont="1" applyBorder="1"/>
    <xf numFmtId="8" fontId="6" fillId="0" borderId="0" xfId="0" applyNumberFormat="1" applyFont="1"/>
    <xf numFmtId="8" fontId="3" fillId="0" borderId="0" xfId="0" applyNumberFormat="1" applyFont="1"/>
    <xf numFmtId="0" fontId="3" fillId="0" borderId="5" xfId="0" applyFont="1" applyBorder="1"/>
    <xf numFmtId="9" fontId="3" fillId="0" borderId="1" xfId="0" applyNumberFormat="1" applyFont="1" applyBorder="1" applyAlignment="1">
      <alignment horizontal="center" wrapText="1"/>
    </xf>
    <xf numFmtId="44" fontId="3" fillId="0" borderId="1" xfId="0" applyNumberFormat="1" applyFont="1" applyBorder="1"/>
    <xf numFmtId="44" fontId="6" fillId="0" borderId="0" xfId="0" applyNumberFormat="1" applyFont="1"/>
    <xf numFmtId="0" fontId="3" fillId="0" borderId="0" xfId="0" applyFont="1" applyAlignment="1">
      <alignment wrapText="1"/>
    </xf>
    <xf numFmtId="43" fontId="3" fillId="0" borderId="0" xfId="2" applyFont="1"/>
    <xf numFmtId="0" fontId="6" fillId="0" borderId="1" xfId="0" applyFont="1" applyBorder="1" applyAlignment="1">
      <alignment horizontal="center"/>
    </xf>
    <xf numFmtId="0" fontId="3" fillId="0" borderId="0" xfId="0" applyFont="1" applyAlignment="1">
      <alignment horizontal="left" wrapText="1"/>
    </xf>
    <xf numFmtId="0" fontId="6" fillId="2" borderId="2" xfId="0" applyFont="1" applyFill="1" applyBorder="1" applyAlignment="1">
      <alignment horizontal="left"/>
    </xf>
    <xf numFmtId="0" fontId="6" fillId="2" borderId="3" xfId="0" applyFont="1" applyFill="1" applyBorder="1" applyAlignment="1">
      <alignment horizontal="left"/>
    </xf>
    <xf numFmtId="0" fontId="6" fillId="2" borderId="4" xfId="0" applyFont="1" applyFill="1" applyBorder="1" applyAlignment="1">
      <alignment horizontal="left"/>
    </xf>
    <xf numFmtId="0" fontId="6" fillId="0" borderId="0" xfId="0" applyFont="1" applyAlignment="1">
      <alignment horizontal="center" wrapText="1"/>
    </xf>
    <xf numFmtId="0" fontId="5" fillId="0" borderId="0" xfId="0" applyFont="1" applyAlignment="1">
      <alignment horizontal="center" wrapText="1"/>
    </xf>
    <xf numFmtId="0" fontId="4" fillId="0" borderId="0" xfId="0" applyFont="1" applyAlignment="1">
      <alignment horizontal="center" wrapText="1"/>
    </xf>
    <xf numFmtId="0" fontId="6" fillId="0" borderId="0" xfId="0" applyFont="1" applyAlignment="1">
      <alignment horizontal="center"/>
    </xf>
  </cellXfs>
  <cellStyles count="3">
    <cellStyle name="Milliers" xfId="2" builtinId="3"/>
    <cellStyle name="Monétaire" xfId="1"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6</xdr:col>
      <xdr:colOff>713994</xdr:colOff>
      <xdr:row>39</xdr:row>
      <xdr:rowOff>47625</xdr:rowOff>
    </xdr:to>
    <xdr:pic>
      <xdr:nvPicPr>
        <xdr:cNvPr id="2" name="Image 1">
          <a:extLst>
            <a:ext uri="{FF2B5EF4-FFF2-40B4-BE49-F238E27FC236}">
              <a16:creationId xmlns:a16="http://schemas.microsoft.com/office/drawing/2014/main" id="{82F10581-6053-4212-AE5E-0DED23128EB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5285994" cy="74771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5</xdr:col>
      <xdr:colOff>485970</xdr:colOff>
      <xdr:row>1</xdr:row>
      <xdr:rowOff>145791</xdr:rowOff>
    </xdr:from>
    <xdr:to>
      <xdr:col>6</xdr:col>
      <xdr:colOff>660919</xdr:colOff>
      <xdr:row>4</xdr:row>
      <xdr:rowOff>165230</xdr:rowOff>
    </xdr:to>
    <xdr:sp macro="" textlink="">
      <xdr:nvSpPr>
        <xdr:cNvPr id="3" name="Rectangle 2">
          <a:extLst>
            <a:ext uri="{FF2B5EF4-FFF2-40B4-BE49-F238E27FC236}">
              <a16:creationId xmlns:a16="http://schemas.microsoft.com/office/drawing/2014/main" id="{2DA4335C-2042-B6A7-2970-11CEEAF623CE}"/>
            </a:ext>
          </a:extLst>
        </xdr:cNvPr>
        <xdr:cNvSpPr/>
      </xdr:nvSpPr>
      <xdr:spPr>
        <a:xfrm>
          <a:off x="4276531" y="330459"/>
          <a:ext cx="933061" cy="573444"/>
        </a:xfrm>
        <a:prstGeom prst="rect">
          <a:avLst/>
        </a:prstGeom>
        <a:ln>
          <a:noFill/>
        </a:ln>
      </xdr:spPr>
      <xdr:style>
        <a:lnRef idx="2">
          <a:schemeClr val="accent1"/>
        </a:lnRef>
        <a:fillRef idx="1">
          <a:schemeClr val="lt1"/>
        </a:fillRef>
        <a:effectRef idx="0">
          <a:schemeClr val="accent1"/>
        </a:effectRef>
        <a:fontRef idx="minor">
          <a:schemeClr val="dk1"/>
        </a:fontRef>
      </xdr:style>
      <xdr:txBody>
        <a:bodyPr vertOverflow="clip" horzOverflow="clip" rtlCol="0" anchor="t"/>
        <a:lstStyle/>
        <a:p>
          <a:pPr algn="l"/>
          <a:endParaRPr lang="fr-FR" sz="1100"/>
        </a:p>
      </xdr:txBody>
    </xdr:sp>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B3C7115-9D48-4A5D-8FD1-294C40B79B28}">
  <dimension ref="A1"/>
  <sheetViews>
    <sheetView view="pageBreakPreview" topLeftCell="A10" zoomScale="98" zoomScaleNormal="10" zoomScaleSheetLayoutView="98" workbookViewId="0">
      <selection activeCell="L14" sqref="L14"/>
    </sheetView>
  </sheetViews>
  <sheetFormatPr baseColWidth="10" defaultRowHeight="14.5" x14ac:dyDescent="0.35"/>
  <sheetData/>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9CE873B-4600-45A3-86CA-61076BF295EA}">
  <sheetPr>
    <pageSetUpPr fitToPage="1"/>
  </sheetPr>
  <dimension ref="A1:N46"/>
  <sheetViews>
    <sheetView tabSelected="1" view="pageBreakPreview" topLeftCell="A26" zoomScale="80" zoomScaleNormal="130" zoomScaleSheetLayoutView="80" workbookViewId="0">
      <selection activeCell="F41" sqref="F41:F42"/>
    </sheetView>
  </sheetViews>
  <sheetFormatPr baseColWidth="10" defaultColWidth="11.453125" defaultRowHeight="14" x14ac:dyDescent="0.3"/>
  <cols>
    <col min="1" max="1" width="7" style="7" customWidth="1"/>
    <col min="2" max="2" width="73" style="61" customWidth="1"/>
    <col min="3" max="3" width="11.453125" style="7"/>
    <col min="4" max="4" width="11.81640625" style="62" customWidth="1"/>
    <col min="5" max="5" width="11.81640625" style="7" customWidth="1"/>
    <col min="6" max="6" width="14.453125" style="7" customWidth="1"/>
    <col min="7" max="8" width="16.81640625" style="7" customWidth="1"/>
    <col min="9" max="16384" width="11.453125" style="7"/>
  </cols>
  <sheetData>
    <row r="1" spans="1:14" ht="18" x14ac:dyDescent="0.4">
      <c r="A1" s="4"/>
      <c r="B1" s="70" t="s">
        <v>77</v>
      </c>
      <c r="C1" s="70"/>
      <c r="D1" s="70"/>
      <c r="E1" s="70"/>
      <c r="F1" s="4"/>
      <c r="G1" s="4"/>
      <c r="H1" s="6"/>
    </row>
    <row r="2" spans="1:14" ht="18" x14ac:dyDescent="0.4">
      <c r="A2" s="4"/>
      <c r="B2" s="70" t="s">
        <v>78</v>
      </c>
      <c r="C2" s="70"/>
      <c r="D2" s="70"/>
      <c r="E2" s="70"/>
      <c r="F2" s="4"/>
      <c r="G2" s="4"/>
      <c r="H2" s="6"/>
    </row>
    <row r="3" spans="1:14" ht="18" x14ac:dyDescent="0.4">
      <c r="A3" s="5"/>
      <c r="B3" s="5"/>
      <c r="C3" s="5"/>
      <c r="D3" s="8"/>
      <c r="E3" s="5"/>
      <c r="F3" s="5"/>
      <c r="G3" s="5"/>
      <c r="H3" s="6"/>
    </row>
    <row r="4" spans="1:14" ht="18" x14ac:dyDescent="0.4">
      <c r="A4" s="6"/>
      <c r="B4" s="69" t="s">
        <v>0</v>
      </c>
      <c r="C4" s="69"/>
      <c r="D4" s="69"/>
      <c r="E4" s="69"/>
      <c r="F4" s="9" t="s">
        <v>88</v>
      </c>
      <c r="G4" s="10">
        <v>45775</v>
      </c>
      <c r="H4" s="6"/>
    </row>
    <row r="5" spans="1:14" x14ac:dyDescent="0.3">
      <c r="A5" s="11"/>
      <c r="B5" s="12"/>
      <c r="C5" s="11"/>
      <c r="D5" s="13"/>
      <c r="E5" s="11"/>
      <c r="F5" s="11"/>
      <c r="G5" s="11"/>
      <c r="H5" s="14"/>
    </row>
    <row r="6" spans="1:14" ht="28.25" customHeight="1" x14ac:dyDescent="0.4">
      <c r="A6" s="68" t="s">
        <v>79</v>
      </c>
      <c r="B6" s="68"/>
      <c r="C6" s="68"/>
      <c r="D6" s="68"/>
      <c r="E6" s="68"/>
      <c r="F6" s="68"/>
      <c r="G6" s="68"/>
      <c r="H6" s="6"/>
    </row>
    <row r="7" spans="1:14" x14ac:dyDescent="0.3">
      <c r="A7" s="71"/>
      <c r="B7" s="71"/>
      <c r="C7" s="71"/>
      <c r="D7" s="71"/>
      <c r="E7" s="71"/>
      <c r="F7" s="71"/>
      <c r="G7" s="71"/>
      <c r="H7" s="14"/>
    </row>
    <row r="8" spans="1:14" ht="28" x14ac:dyDescent="0.3">
      <c r="A8" s="15" t="s">
        <v>4</v>
      </c>
      <c r="B8" s="16" t="s">
        <v>8</v>
      </c>
      <c r="C8" s="17" t="s">
        <v>1</v>
      </c>
      <c r="D8" s="18" t="s">
        <v>2</v>
      </c>
      <c r="E8" s="19" t="s">
        <v>80</v>
      </c>
      <c r="F8" s="17" t="s">
        <v>3</v>
      </c>
      <c r="G8" s="17" t="s">
        <v>14</v>
      </c>
      <c r="H8" s="14"/>
    </row>
    <row r="9" spans="1:14" x14ac:dyDescent="0.3">
      <c r="A9" s="15" t="s">
        <v>44</v>
      </c>
      <c r="B9" s="65" t="s">
        <v>20</v>
      </c>
      <c r="C9" s="66"/>
      <c r="D9" s="66"/>
      <c r="E9" s="66"/>
      <c r="F9" s="66"/>
      <c r="G9" s="67"/>
      <c r="H9" s="14"/>
    </row>
    <row r="10" spans="1:14" s="25" customFormat="1" ht="28" x14ac:dyDescent="0.35">
      <c r="A10" s="20" t="s">
        <v>45</v>
      </c>
      <c r="B10" s="21" t="s">
        <v>21</v>
      </c>
      <c r="C10" s="20" t="s">
        <v>25</v>
      </c>
      <c r="D10" s="22">
        <v>1</v>
      </c>
      <c r="E10" s="20"/>
      <c r="F10" s="23"/>
      <c r="G10" s="23">
        <f t="shared" ref="G10:G14" si="0">F10*D10</f>
        <v>0</v>
      </c>
      <c r="H10" s="24"/>
    </row>
    <row r="11" spans="1:14" x14ac:dyDescent="0.3">
      <c r="A11" s="20" t="s">
        <v>46</v>
      </c>
      <c r="B11" s="21" t="s">
        <v>22</v>
      </c>
      <c r="C11" s="20" t="s">
        <v>25</v>
      </c>
      <c r="D11" s="22">
        <v>1</v>
      </c>
      <c r="E11" s="20"/>
      <c r="F11" s="23"/>
      <c r="G11" s="23">
        <f t="shared" si="0"/>
        <v>0</v>
      </c>
      <c r="H11" s="14"/>
    </row>
    <row r="12" spans="1:14" x14ac:dyDescent="0.3">
      <c r="A12" s="20" t="s">
        <v>47</v>
      </c>
      <c r="B12" s="21" t="s">
        <v>23</v>
      </c>
      <c r="C12" s="20" t="s">
        <v>25</v>
      </c>
      <c r="D12" s="22">
        <v>1</v>
      </c>
      <c r="E12" s="20"/>
      <c r="F12" s="23"/>
      <c r="G12" s="23">
        <f t="shared" si="0"/>
        <v>0</v>
      </c>
      <c r="H12" s="14"/>
    </row>
    <row r="13" spans="1:14" x14ac:dyDescent="0.3">
      <c r="A13" s="20" t="s">
        <v>48</v>
      </c>
      <c r="B13" s="21" t="s">
        <v>24</v>
      </c>
      <c r="C13" s="20" t="s">
        <v>25</v>
      </c>
      <c r="D13" s="22">
        <v>1</v>
      </c>
      <c r="E13" s="20"/>
      <c r="F13" s="23"/>
      <c r="G13" s="23">
        <f t="shared" si="0"/>
        <v>0</v>
      </c>
      <c r="H13" s="14"/>
    </row>
    <row r="14" spans="1:14" x14ac:dyDescent="0.3">
      <c r="A14" s="20" t="s">
        <v>90</v>
      </c>
      <c r="B14" s="21" t="s">
        <v>26</v>
      </c>
      <c r="C14" s="20" t="s">
        <v>12</v>
      </c>
      <c r="D14" s="26">
        <v>11</v>
      </c>
      <c r="E14" s="27"/>
      <c r="F14" s="23"/>
      <c r="G14" s="23">
        <f t="shared" si="0"/>
        <v>0</v>
      </c>
      <c r="H14" s="14"/>
    </row>
    <row r="15" spans="1:14" x14ac:dyDescent="0.3">
      <c r="A15" s="15" t="s">
        <v>49</v>
      </c>
      <c r="B15" s="65" t="s">
        <v>27</v>
      </c>
      <c r="C15" s="66"/>
      <c r="D15" s="66"/>
      <c r="E15" s="66"/>
      <c r="F15" s="66"/>
      <c r="G15" s="67"/>
      <c r="H15" s="14"/>
      <c r="M15" s="64"/>
      <c r="N15" s="64"/>
    </row>
    <row r="16" spans="1:14" x14ac:dyDescent="0.3">
      <c r="A16" s="28" t="s">
        <v>50</v>
      </c>
      <c r="B16" s="2" t="s">
        <v>13</v>
      </c>
      <c r="C16" s="28" t="s">
        <v>5</v>
      </c>
      <c r="D16" s="26">
        <v>26</v>
      </c>
      <c r="E16" s="27"/>
      <c r="F16" s="29"/>
      <c r="G16" s="30">
        <f t="shared" ref="G16:G24" si="1">F16*D16</f>
        <v>0</v>
      </c>
      <c r="H16" s="31"/>
      <c r="M16" s="64"/>
      <c r="N16" s="64"/>
    </row>
    <row r="17" spans="1:10" x14ac:dyDescent="0.3">
      <c r="A17" s="28" t="s">
        <v>51</v>
      </c>
      <c r="B17" s="1" t="s">
        <v>28</v>
      </c>
      <c r="C17" s="27" t="str">
        <f>C30</f>
        <v>ml</v>
      </c>
      <c r="D17" s="26">
        <v>980</v>
      </c>
      <c r="E17" s="27"/>
      <c r="F17" s="32"/>
      <c r="G17" s="29">
        <f t="shared" si="1"/>
        <v>0</v>
      </c>
      <c r="H17" s="33"/>
    </row>
    <row r="18" spans="1:10" x14ac:dyDescent="0.3">
      <c r="A18" s="28" t="s">
        <v>52</v>
      </c>
      <c r="B18" s="1" t="s">
        <v>29</v>
      </c>
      <c r="C18" s="28" t="s">
        <v>7</v>
      </c>
      <c r="D18" s="26">
        <v>33</v>
      </c>
      <c r="E18" s="27"/>
      <c r="F18" s="34"/>
      <c r="G18" s="35">
        <f t="shared" si="1"/>
        <v>0</v>
      </c>
      <c r="H18" s="36"/>
    </row>
    <row r="19" spans="1:10" x14ac:dyDescent="0.3">
      <c r="A19" s="28" t="s">
        <v>53</v>
      </c>
      <c r="B19" s="1" t="s">
        <v>15</v>
      </c>
      <c r="C19" s="28" t="s">
        <v>7</v>
      </c>
      <c r="D19" s="26">
        <v>2</v>
      </c>
      <c r="E19" s="27"/>
      <c r="F19" s="37"/>
      <c r="G19" s="30">
        <f t="shared" si="1"/>
        <v>0</v>
      </c>
      <c r="H19" s="31"/>
    </row>
    <row r="20" spans="1:10" x14ac:dyDescent="0.3">
      <c r="A20" s="28" t="s">
        <v>54</v>
      </c>
      <c r="B20" s="1" t="s">
        <v>43</v>
      </c>
      <c r="C20" s="28" t="s">
        <v>7</v>
      </c>
      <c r="D20" s="26">
        <v>7</v>
      </c>
      <c r="E20" s="27"/>
      <c r="F20" s="38"/>
      <c r="G20" s="39">
        <f t="shared" si="1"/>
        <v>0</v>
      </c>
      <c r="H20" s="40"/>
    </row>
    <row r="21" spans="1:10" x14ac:dyDescent="0.3">
      <c r="A21" s="28" t="s">
        <v>55</v>
      </c>
      <c r="B21" s="1" t="s">
        <v>42</v>
      </c>
      <c r="C21" s="28" t="s">
        <v>7</v>
      </c>
      <c r="D21" s="26">
        <v>1</v>
      </c>
      <c r="E21" s="27"/>
      <c r="F21" s="38"/>
      <c r="G21" s="39">
        <f t="shared" ref="G21" si="2">F21*D21</f>
        <v>0</v>
      </c>
      <c r="H21" s="40"/>
    </row>
    <row r="22" spans="1:10" x14ac:dyDescent="0.3">
      <c r="A22" s="28" t="s">
        <v>56</v>
      </c>
      <c r="B22" s="1" t="s">
        <v>30</v>
      </c>
      <c r="C22" s="28" t="s">
        <v>7</v>
      </c>
      <c r="D22" s="41">
        <v>13</v>
      </c>
      <c r="E22" s="28"/>
      <c r="F22" s="42"/>
      <c r="G22" s="39">
        <f t="shared" ref="G22" si="3">F22*D22</f>
        <v>0</v>
      </c>
      <c r="H22" s="36"/>
    </row>
    <row r="23" spans="1:10" s="25" customFormat="1" x14ac:dyDescent="0.3">
      <c r="A23" s="28" t="s">
        <v>57</v>
      </c>
      <c r="B23" s="3" t="s">
        <v>31</v>
      </c>
      <c r="C23" s="20" t="str">
        <f>C17</f>
        <v>ml</v>
      </c>
      <c r="D23" s="22">
        <v>23</v>
      </c>
      <c r="E23" s="20"/>
      <c r="F23" s="43"/>
      <c r="G23" s="43">
        <f t="shared" si="1"/>
        <v>0</v>
      </c>
      <c r="H23" s="44"/>
    </row>
    <row r="24" spans="1:10" x14ac:dyDescent="0.3">
      <c r="A24" s="28" t="s">
        <v>58</v>
      </c>
      <c r="B24" s="1" t="s">
        <v>16</v>
      </c>
      <c r="C24" s="28" t="s">
        <v>7</v>
      </c>
      <c r="D24" s="26">
        <v>8</v>
      </c>
      <c r="E24" s="45"/>
      <c r="F24" s="38"/>
      <c r="G24" s="39">
        <f t="shared" si="1"/>
        <v>0</v>
      </c>
      <c r="H24" s="40"/>
    </row>
    <row r="25" spans="1:10" x14ac:dyDescent="0.3">
      <c r="A25" s="15" t="s">
        <v>59</v>
      </c>
      <c r="B25" s="65" t="s">
        <v>32</v>
      </c>
      <c r="C25" s="66"/>
      <c r="D25" s="66"/>
      <c r="E25" s="66"/>
      <c r="F25" s="66"/>
      <c r="G25" s="67"/>
      <c r="H25" s="31"/>
    </row>
    <row r="26" spans="1:10" x14ac:dyDescent="0.3">
      <c r="A26" s="28" t="s">
        <v>60</v>
      </c>
      <c r="B26" s="1" t="s">
        <v>10</v>
      </c>
      <c r="C26" s="28" t="s">
        <v>5</v>
      </c>
      <c r="D26" s="26">
        <v>140</v>
      </c>
      <c r="E26" s="27"/>
      <c r="F26" s="37"/>
      <c r="G26" s="30">
        <f t="shared" ref="G26:G32" si="4">F26*D26</f>
        <v>0</v>
      </c>
      <c r="H26" s="31"/>
    </row>
    <row r="27" spans="1:10" x14ac:dyDescent="0.3">
      <c r="A27" s="28" t="s">
        <v>61</v>
      </c>
      <c r="B27" s="1" t="s">
        <v>11</v>
      </c>
      <c r="C27" s="28" t="s">
        <v>12</v>
      </c>
      <c r="D27" s="26">
        <v>25</v>
      </c>
      <c r="E27" s="27"/>
      <c r="F27" s="37"/>
      <c r="G27" s="30">
        <f t="shared" si="4"/>
        <v>0</v>
      </c>
      <c r="H27" s="31"/>
    </row>
    <row r="28" spans="1:10" x14ac:dyDescent="0.3">
      <c r="A28" s="28" t="s">
        <v>62</v>
      </c>
      <c r="B28" s="2" t="s">
        <v>33</v>
      </c>
      <c r="C28" s="28" t="s">
        <v>12</v>
      </c>
      <c r="D28" s="26">
        <v>18</v>
      </c>
      <c r="E28" s="27"/>
      <c r="F28" s="37"/>
      <c r="G28" s="30">
        <f t="shared" si="4"/>
        <v>0</v>
      </c>
      <c r="H28" s="31"/>
    </row>
    <row r="29" spans="1:10" ht="28" x14ac:dyDescent="0.3">
      <c r="A29" s="20" t="s">
        <v>63</v>
      </c>
      <c r="B29" s="2" t="s">
        <v>84</v>
      </c>
      <c r="C29" s="27" t="s">
        <v>5</v>
      </c>
      <c r="D29" s="26">
        <v>140</v>
      </c>
      <c r="E29" s="27"/>
      <c r="F29" s="32"/>
      <c r="G29" s="29">
        <f t="shared" si="4"/>
        <v>0</v>
      </c>
      <c r="H29" s="33"/>
    </row>
    <row r="30" spans="1:10" x14ac:dyDescent="0.3">
      <c r="A30" s="28" t="s">
        <v>64</v>
      </c>
      <c r="B30" s="2" t="s">
        <v>34</v>
      </c>
      <c r="C30" s="28" t="s">
        <v>5</v>
      </c>
      <c r="D30" s="26">
        <v>85</v>
      </c>
      <c r="E30" s="27"/>
      <c r="F30" s="37"/>
      <c r="G30" s="30">
        <f t="shared" si="4"/>
        <v>0</v>
      </c>
      <c r="H30" s="31"/>
      <c r="J30" s="46"/>
    </row>
    <row r="31" spans="1:10" x14ac:dyDescent="0.3">
      <c r="A31" s="28" t="s">
        <v>65</v>
      </c>
      <c r="B31" s="2" t="s">
        <v>35</v>
      </c>
      <c r="C31" s="28" t="s">
        <v>5</v>
      </c>
      <c r="D31" s="26">
        <v>55</v>
      </c>
      <c r="E31" s="27"/>
      <c r="F31" s="37"/>
      <c r="G31" s="30">
        <f t="shared" si="4"/>
        <v>0</v>
      </c>
      <c r="H31" s="31"/>
    </row>
    <row r="32" spans="1:10" x14ac:dyDescent="0.3">
      <c r="A32" s="28" t="s">
        <v>66</v>
      </c>
      <c r="B32" s="2" t="s">
        <v>87</v>
      </c>
      <c r="C32" s="28" t="s">
        <v>5</v>
      </c>
      <c r="D32" s="26">
        <v>140</v>
      </c>
      <c r="E32" s="27"/>
      <c r="F32" s="37"/>
      <c r="G32" s="30">
        <f t="shared" si="4"/>
        <v>0</v>
      </c>
      <c r="H32" s="31"/>
    </row>
    <row r="33" spans="1:9" x14ac:dyDescent="0.3">
      <c r="A33" s="15" t="s">
        <v>67</v>
      </c>
      <c r="B33" s="65" t="s">
        <v>41</v>
      </c>
      <c r="C33" s="66"/>
      <c r="D33" s="66"/>
      <c r="E33" s="66"/>
      <c r="F33" s="66"/>
      <c r="G33" s="67"/>
      <c r="H33" s="31"/>
    </row>
    <row r="34" spans="1:9" x14ac:dyDescent="0.3">
      <c r="A34" s="28" t="s">
        <v>68</v>
      </c>
      <c r="B34" s="1" t="s">
        <v>36</v>
      </c>
      <c r="C34" s="20" t="s">
        <v>12</v>
      </c>
      <c r="D34" s="26">
        <v>32</v>
      </c>
      <c r="E34" s="27"/>
      <c r="F34" s="32"/>
      <c r="G34" s="29">
        <f t="shared" ref="G34:G39" si="5">F34*D34</f>
        <v>0</v>
      </c>
      <c r="H34" s="33"/>
    </row>
    <row r="35" spans="1:9" s="25" customFormat="1" x14ac:dyDescent="0.3">
      <c r="A35" s="28" t="s">
        <v>69</v>
      </c>
      <c r="B35" s="3" t="s">
        <v>89</v>
      </c>
      <c r="C35" s="20" t="s">
        <v>12</v>
      </c>
      <c r="D35" s="22">
        <v>18</v>
      </c>
      <c r="E35" s="20"/>
      <c r="F35" s="47"/>
      <c r="G35" s="23">
        <f t="shared" si="5"/>
        <v>0</v>
      </c>
      <c r="H35" s="48"/>
      <c r="I35" s="49"/>
    </row>
    <row r="36" spans="1:9" x14ac:dyDescent="0.3">
      <c r="A36" s="28" t="s">
        <v>70</v>
      </c>
      <c r="B36" s="2" t="s">
        <v>37</v>
      </c>
      <c r="C36" s="27" t="s">
        <v>6</v>
      </c>
      <c r="D36" s="22">
        <v>105</v>
      </c>
      <c r="E36" s="20"/>
      <c r="F36" s="32"/>
      <c r="G36" s="29">
        <f t="shared" si="5"/>
        <v>0</v>
      </c>
      <c r="H36" s="33"/>
    </row>
    <row r="37" spans="1:9" x14ac:dyDescent="0.3">
      <c r="A37" s="28" t="s">
        <v>71</v>
      </c>
      <c r="B37" s="2" t="s">
        <v>38</v>
      </c>
      <c r="C37" s="27" t="s">
        <v>6</v>
      </c>
      <c r="D37" s="22">
        <v>60</v>
      </c>
      <c r="E37" s="20"/>
      <c r="F37" s="37"/>
      <c r="G37" s="30">
        <f t="shared" si="5"/>
        <v>0</v>
      </c>
      <c r="H37" s="31"/>
    </row>
    <row r="38" spans="1:9" x14ac:dyDescent="0.3">
      <c r="A38" s="28" t="s">
        <v>72</v>
      </c>
      <c r="B38" s="2" t="s">
        <v>39</v>
      </c>
      <c r="C38" s="28" t="s">
        <v>7</v>
      </c>
      <c r="D38" s="26">
        <v>4</v>
      </c>
      <c r="E38" s="27"/>
      <c r="F38" s="37"/>
      <c r="G38" s="37">
        <f t="shared" si="5"/>
        <v>0</v>
      </c>
      <c r="H38" s="50"/>
    </row>
    <row r="39" spans="1:9" x14ac:dyDescent="0.3">
      <c r="A39" s="28" t="s">
        <v>73</v>
      </c>
      <c r="B39" s="2" t="s">
        <v>9</v>
      </c>
      <c r="C39" s="28" t="s">
        <v>7</v>
      </c>
      <c r="D39" s="26">
        <v>5</v>
      </c>
      <c r="E39" s="27"/>
      <c r="F39" s="37"/>
      <c r="G39" s="37">
        <f t="shared" si="5"/>
        <v>0</v>
      </c>
      <c r="H39" s="50"/>
    </row>
    <row r="40" spans="1:9" x14ac:dyDescent="0.3">
      <c r="A40" s="15" t="s">
        <v>74</v>
      </c>
      <c r="B40" s="65" t="s">
        <v>40</v>
      </c>
      <c r="C40" s="66"/>
      <c r="D40" s="66"/>
      <c r="E40" s="66"/>
      <c r="F40" s="66"/>
      <c r="G40" s="67"/>
      <c r="H40" s="50"/>
    </row>
    <row r="41" spans="1:9" x14ac:dyDescent="0.3">
      <c r="A41" s="20" t="s">
        <v>75</v>
      </c>
      <c r="B41" s="1" t="s">
        <v>85</v>
      </c>
      <c r="C41" s="27" t="s">
        <v>7</v>
      </c>
      <c r="D41" s="26">
        <v>11</v>
      </c>
      <c r="E41" s="27"/>
      <c r="F41" s="32"/>
      <c r="G41" s="32">
        <f>F41*D41</f>
        <v>0</v>
      </c>
      <c r="H41" s="51"/>
    </row>
    <row r="42" spans="1:9" x14ac:dyDescent="0.3">
      <c r="A42" s="20" t="s">
        <v>76</v>
      </c>
      <c r="B42" s="1" t="s">
        <v>86</v>
      </c>
      <c r="C42" s="27" t="s">
        <v>7</v>
      </c>
      <c r="D42" s="26">
        <v>11</v>
      </c>
      <c r="E42" s="27"/>
      <c r="F42" s="32"/>
      <c r="G42" s="32">
        <f>F42*D42</f>
        <v>0</v>
      </c>
      <c r="H42" s="51"/>
    </row>
    <row r="43" spans="1:9" x14ac:dyDescent="0.3">
      <c r="A43" s="20" t="s">
        <v>81</v>
      </c>
      <c r="B43" s="1" t="s">
        <v>82</v>
      </c>
      <c r="C43" s="27" t="s">
        <v>7</v>
      </c>
      <c r="D43" s="26">
        <v>4</v>
      </c>
      <c r="E43" s="27"/>
      <c r="F43" s="32"/>
      <c r="G43" s="32" t="s">
        <v>83</v>
      </c>
      <c r="H43" s="51"/>
    </row>
    <row r="44" spans="1:9" x14ac:dyDescent="0.3">
      <c r="A44" s="63" t="s">
        <v>17</v>
      </c>
      <c r="B44" s="63"/>
      <c r="C44" s="52"/>
      <c r="D44" s="53"/>
      <c r="E44" s="52"/>
      <c r="F44" s="52"/>
      <c r="G44" s="54">
        <f>SUM(G10:G42)</f>
        <v>0</v>
      </c>
      <c r="H44" s="55"/>
      <c r="I44" s="56"/>
    </row>
    <row r="45" spans="1:9" x14ac:dyDescent="0.3">
      <c r="A45" s="57"/>
      <c r="B45" s="58" t="s">
        <v>18</v>
      </c>
      <c r="C45" s="52"/>
      <c r="D45" s="53"/>
      <c r="E45" s="52"/>
      <c r="F45" s="52"/>
      <c r="G45" s="59">
        <f>G44*0.2</f>
        <v>0</v>
      </c>
      <c r="H45" s="46"/>
    </row>
    <row r="46" spans="1:9" x14ac:dyDescent="0.3">
      <c r="A46" s="57"/>
      <c r="B46" s="16" t="s">
        <v>19</v>
      </c>
      <c r="C46" s="52"/>
      <c r="D46" s="53"/>
      <c r="E46" s="52"/>
      <c r="F46" s="52"/>
      <c r="G46" s="54">
        <f>G45+G44</f>
        <v>0</v>
      </c>
      <c r="H46" s="60"/>
    </row>
  </sheetData>
  <mergeCells count="12">
    <mergeCell ref="A6:G6"/>
    <mergeCell ref="B4:E4"/>
    <mergeCell ref="B1:E1"/>
    <mergeCell ref="B2:E2"/>
    <mergeCell ref="A7:G7"/>
    <mergeCell ref="A44:B44"/>
    <mergeCell ref="M15:N16"/>
    <mergeCell ref="B9:G9"/>
    <mergeCell ref="B15:G15"/>
    <mergeCell ref="B25:G25"/>
    <mergeCell ref="B33:G33"/>
    <mergeCell ref="B40:G40"/>
  </mergeCells>
  <phoneticPr fontId="1" type="noConversion"/>
  <pageMargins left="0.70866141732283472" right="0.70866141732283472" top="0.74803149606299213" bottom="0.74803149606299213" header="0.31496062992125984" footer="0.31496062992125984"/>
  <pageSetup paperSize="9" scale="60"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2</vt:i4>
      </vt:variant>
    </vt:vector>
  </HeadingPairs>
  <TitlesOfParts>
    <vt:vector size="4" baseType="lpstr">
      <vt:lpstr>PDG</vt:lpstr>
      <vt:lpstr>DPGF</vt:lpstr>
      <vt:lpstr>PDG!_Hlk503778347</vt:lpstr>
      <vt:lpstr>DPGF!Zone_d_impression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Abdou Hafiz Oloufade</dc:creator>
  <cp:lastModifiedBy>Patrick Villecroze</cp:lastModifiedBy>
  <cp:lastPrinted>2025-05-07T14:31:17Z</cp:lastPrinted>
  <dcterms:created xsi:type="dcterms:W3CDTF">2024-09-27T06:59:53Z</dcterms:created>
  <dcterms:modified xsi:type="dcterms:W3CDTF">2025-05-07T15:24:49Z</dcterms:modified>
</cp:coreProperties>
</file>